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xr:revisionPtr revIDLastSave="0" documentId="13_ncr:1_{21AECA14-8672-4C43-A25F-8713DA5390BD}" xr6:coauthVersionLast="45" xr6:coauthVersionMax="45" xr10:uidLastSave="{00000000-0000-0000-0000-000000000000}"/>
  <bookViews>
    <workbookView xWindow="-108" yWindow="-108" windowWidth="23256" windowHeight="13176" activeTab="2" xr2:uid="{015B93BE-64D7-40CD-B304-BBD332294B95}"/>
  </bookViews>
  <sheets>
    <sheet name="Aceton 80%" sheetId="1" r:id="rId1"/>
    <sheet name="Aceton 100%" sheetId="2" r:id="rId2"/>
    <sheet name="Metanol 90%" sheetId="3" r:id="rId3"/>
    <sheet name="Metanol 100%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F2" i="3"/>
  <c r="E2" i="3"/>
  <c r="D2" i="3"/>
  <c r="G2" i="4"/>
  <c r="F2" i="4"/>
  <c r="E2" i="4"/>
  <c r="D2" i="4"/>
  <c r="G2" i="2"/>
  <c r="F2" i="2"/>
  <c r="E2" i="2"/>
  <c r="D2" i="2"/>
  <c r="G2" i="1"/>
  <c r="F2" i="1"/>
  <c r="E2" i="1"/>
  <c r="D2" i="1"/>
</calcChain>
</file>

<file path=xl/sharedStrings.xml><?xml version="1.0" encoding="utf-8"?>
<sst xmlns="http://schemas.openxmlformats.org/spreadsheetml/2006/main" count="28" uniqueCount="11">
  <si>
    <t>A663.2</t>
  </si>
  <si>
    <t>A646.8</t>
  </si>
  <si>
    <t>A470</t>
  </si>
  <si>
    <t>C_a</t>
  </si>
  <si>
    <t>C_b</t>
  </si>
  <si>
    <t>C_a+b</t>
  </si>
  <si>
    <t>C_x+c</t>
  </si>
  <si>
    <t>A661.6</t>
  </si>
  <si>
    <t>A644.8</t>
  </si>
  <si>
    <t>A665.2</t>
  </si>
  <si>
    <t>A652.4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</si>
</sst>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8C95-96CF-4EE6-8512-4028CCBA9BCE}">
  <dimension ref="A1:G2"/>
  <sheetViews>
    <sheetView workbookViewId="0">
      <selection activeCell="D31" sqref="D31"/>
    </sheetView>
  </sheetViews>
  <sheetFormatPr defaultRowHeight="14.4" x14ac:dyDescent="0.3"/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>
        <v>1</v>
      </c>
      <c r="C2">
        <v>1</v>
      </c>
      <c r="D2">
        <f>12.25*A2-2.79*B2</f>
        <v>9.4600000000000009</v>
      </c>
      <c r="E2">
        <f>21.5*B2-5.1*A2</f>
        <v>16.399999999999999</v>
      </c>
      <c r="F2">
        <f>D2+E2</f>
        <v>25.86</v>
      </c>
      <c r="G2">
        <f>(1000*C2 -1.82*D2-85.02*E2)/198</f>
        <v>-2.0785111111111099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D51E-1A7B-4254-B5FB-82EE69A0EE69}">
  <dimension ref="A1:G2"/>
  <sheetViews>
    <sheetView workbookViewId="0">
      <selection sqref="A1:G1"/>
    </sheetView>
  </sheetViews>
  <sheetFormatPr defaultRowHeight="14.4" x14ac:dyDescent="0.3"/>
  <sheetData>
    <row r="1" spans="1:7" x14ac:dyDescent="0.3">
      <c r="A1" t="s">
        <v>7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>
        <v>1</v>
      </c>
      <c r="C2">
        <v>1</v>
      </c>
      <c r="D2">
        <f>11.24*A2-2.04*B2</f>
        <v>9.1999999999999993</v>
      </c>
      <c r="E2">
        <f>20.13*B2-4.19*A2</f>
        <v>15.939999999999998</v>
      </c>
      <c r="F2">
        <f>D2+E2</f>
        <v>25.139999999999997</v>
      </c>
      <c r="G2">
        <f>(1000*C2-1.9*D2-63.14*E2)/214</f>
        <v>-0.11182990654205556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D1ED-947D-4F83-A761-30D19C9015EC}">
  <dimension ref="A1:G2"/>
  <sheetViews>
    <sheetView tabSelected="1" workbookViewId="0">
      <selection activeCell="G3" sqref="G3"/>
    </sheetView>
  </sheetViews>
  <sheetFormatPr defaultRowHeight="14.4" x14ac:dyDescent="0.3"/>
  <sheetData>
    <row r="1" spans="1:7" x14ac:dyDescent="0.3">
      <c r="A1" t="s">
        <v>9</v>
      </c>
      <c r="B1" t="s">
        <v>10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>
        <v>1</v>
      </c>
      <c r="C2">
        <v>1</v>
      </c>
      <c r="D2">
        <f>16.82*A2-9.28*B2</f>
        <v>7.5400000000000009</v>
      </c>
      <c r="E2">
        <f>36.92*B2-16.54*A2</f>
        <v>20.380000000000003</v>
      </c>
      <c r="F2">
        <f>D2+E2</f>
        <v>27.92</v>
      </c>
      <c r="G2">
        <f>(1000*C2-1.91*D2-95.15*E2)/225</f>
        <v>-4.2380373333333345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7C81-C45D-4D36-86EC-B107305F2F3E}">
  <dimension ref="A1:G2"/>
  <sheetViews>
    <sheetView workbookViewId="0">
      <selection sqref="A1:G1"/>
    </sheetView>
  </sheetViews>
  <sheetFormatPr defaultRowHeight="14.4" x14ac:dyDescent="0.3"/>
  <sheetData>
    <row r="1" spans="1:7" x14ac:dyDescent="0.3">
      <c r="A1" t="s">
        <v>9</v>
      </c>
      <c r="B1" t="s">
        <v>10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>
        <v>1</v>
      </c>
      <c r="C2">
        <v>1</v>
      </c>
      <c r="D2">
        <f>16.72*A2-9.16*B2</f>
        <v>7.5599999999999987</v>
      </c>
      <c r="E2">
        <f>34.09*B2-15.28*A2</f>
        <v>18.810000000000002</v>
      </c>
      <c r="F2">
        <f>D2+E2</f>
        <v>26.37</v>
      </c>
      <c r="G2">
        <f>(1000*C2-1.63*D2-104.96*E2)/221</f>
        <v>-4.464345701357467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Aceton 80%</vt:lpstr>
      <vt:lpstr>Aceton 100%</vt:lpstr>
      <vt:lpstr>Metanol 90%</vt:lpstr>
      <vt:lpstr>Metanol 100%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2020-09-28T10:31:10Z</dcterms:created>
  <dcterms:modified xsi:type="dcterms:W3CDTF">2020-09-28T10:57:38Z</dcterms:modified>
</cp:coreProperties>
</file>